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585" windowHeight="11700" activeTab="0"/>
  </bookViews>
  <sheets>
    <sheet name="Pérdidas y Ganancias" sheetId="1" r:id="rId1"/>
  </sheets>
  <definedNames>
    <definedName name="_xlnm.Print_Area" localSheetId="0">'Pérdidas y Ganancias'!$A$1:$H$48</definedName>
  </definedNames>
  <calcPr fullCalcOnLoad="1"/>
</workbook>
</file>

<file path=xl/sharedStrings.xml><?xml version="1.0" encoding="utf-8"?>
<sst xmlns="http://schemas.openxmlformats.org/spreadsheetml/2006/main" count="37" uniqueCount="36">
  <si>
    <t>I.</t>
  </si>
  <si>
    <t>II.</t>
  </si>
  <si>
    <t>III.</t>
  </si>
  <si>
    <t>IV.</t>
  </si>
  <si>
    <t>V.</t>
  </si>
  <si>
    <t>VI.</t>
  </si>
  <si>
    <t>Cuentas de Pérdidas y Ganancias Consolidadas de Abengoa a 31/12/08 y 31/12/07</t>
  </si>
  <si>
    <t xml:space="preserve"> - Expresadas en Miles de Euros -</t>
  </si>
  <si>
    <t xml:space="preserve">   Importe neto de la cifra de negocios</t>
  </si>
  <si>
    <t xml:space="preserve">   Variación de existencias de productos terminados y en curso</t>
  </si>
  <si>
    <t xml:space="preserve">   Otros ingresos de explotación</t>
  </si>
  <si>
    <t xml:space="preserve">   Materias primas y materiales para el consumo utilizados</t>
  </si>
  <si>
    <t xml:space="preserve">   Gastos por prestaciones a los empleados</t>
  </si>
  <si>
    <t xml:space="preserve">   Amortización y cargos por pérdidas por deterioro del valor</t>
  </si>
  <si>
    <t xml:space="preserve">   Gastos de Investigación y Desarrollo</t>
  </si>
  <si>
    <t xml:space="preserve">   Otros gastos de explotación</t>
  </si>
  <si>
    <t xml:space="preserve">   Otros gastos/Ingresos netos</t>
  </si>
  <si>
    <t>Resultados de Explotación</t>
  </si>
  <si>
    <t xml:space="preserve">   Ingresos financieros</t>
  </si>
  <si>
    <t xml:space="preserve">   Gastos financieros</t>
  </si>
  <si>
    <t xml:space="preserve">   Diferencias de cambio netas</t>
  </si>
  <si>
    <t xml:space="preserve">   Otros gastos/Ingresos financieros netos</t>
  </si>
  <si>
    <t>Resultados Financieros</t>
  </si>
  <si>
    <t>Participación en Beneficio/(Pérdida) de Asociadas</t>
  </si>
  <si>
    <t>Resultados Consolidados antes de Impuestos</t>
  </si>
  <si>
    <t xml:space="preserve">   Impuesto sobre Beneficios</t>
  </si>
  <si>
    <t>Resultados del Ejercicio procedentes de operaciones continuadas</t>
  </si>
  <si>
    <t>Resultados del Ejercicio proc. de Act. Interrumpidas neto imptos</t>
  </si>
  <si>
    <t xml:space="preserve">   Resultado atribuido a Socios Externos operaciones continuadas</t>
  </si>
  <si>
    <t xml:space="preserve">   Resultado atribuido a Socios Externos actividades interrumpidas</t>
  </si>
  <si>
    <t>Resultado del Ejercicio atribuido a la Soc. Dominante</t>
  </si>
  <si>
    <t xml:space="preserve">   Número de acciones ordinarias en circulación (miles)</t>
  </si>
  <si>
    <t xml:space="preserve">   Ganancias por acción de operaciones continuadas</t>
  </si>
  <si>
    <t xml:space="preserve">   Ganancias por acción de operaciones interrumpidas</t>
  </si>
  <si>
    <t>VII.</t>
  </si>
  <si>
    <t>Ganancias por acción para el resultado del ejercicio (€ por acción)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</si>
</sst>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#,##0;\(#,##0\)"/>
    <numFmt numFmtId="185" formatCode="#,##0.0;\(#,##0.0\)"/>
    <numFmt numFmtId="186" formatCode="#,##0;[Red]\-#,##0"/>
    <numFmt numFmtId="187" formatCode="0.0000"/>
    <numFmt numFmtId="188" formatCode="0.000"/>
    <numFmt numFmtId="189" formatCode="0.000000"/>
    <numFmt numFmtId="190" formatCode="0.00000"/>
    <numFmt numFmtId="191" formatCode="#,##0.000"/>
    <numFmt numFmtId="192" formatCode="#,##0.0000"/>
    <numFmt numFmtId="193" formatCode="#,##0.00000"/>
    <numFmt numFmtId="194" formatCode="#,##0.00;\(#,##0.00\)"/>
    <numFmt numFmtId="195" formatCode="#,##0.000;\(#,##0.000\)"/>
    <numFmt numFmtId="196" formatCode="#,##0.0000;\(#,##0.0000\)"/>
    <numFmt numFmtId="197" formatCode="[$-C0A]dddd\,\ dd&quot; de &quot;mmmm&quot; de &quot;yyyy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Frutiger-Bold"/>
      <family val="0"/>
    </font>
    <font>
      <u val="single"/>
      <sz val="10"/>
      <color indexed="12"/>
      <name val="Frutiger-Light"/>
      <family val="0"/>
    </font>
    <font>
      <u val="single"/>
      <sz val="10"/>
      <color indexed="36"/>
      <name val="Frutiger-Light"/>
      <family val="0"/>
    </font>
    <font>
      <sz val="10"/>
      <name val="Times New Roman"/>
      <family val="0"/>
    </font>
    <font>
      <sz val="8"/>
      <name val="MS Sans Serif"/>
      <family val="0"/>
    </font>
    <font>
      <sz val="8"/>
      <name val="Frutiger-Light"/>
      <family val="0"/>
    </font>
    <font>
      <sz val="14"/>
      <name val="Frutiger-Bold"/>
      <family val="0"/>
    </font>
    <font>
      <u val="single"/>
      <sz val="10"/>
      <name val="Frutiger-Bold"/>
      <family val="0"/>
    </font>
    <font>
      <sz val="10"/>
      <name val="Frutiger-Bold"/>
      <family val="0"/>
    </font>
    <font>
      <sz val="12"/>
      <color indexed="9"/>
      <name val="Frutiger-Bold"/>
      <family val="0"/>
    </font>
    <font>
      <sz val="8"/>
      <color indexed="53"/>
      <name val="Frutiger-Bold"/>
      <family val="0"/>
    </font>
    <font>
      <sz val="8"/>
      <color indexed="9"/>
      <name val="Frutiger-Bold"/>
      <family val="0"/>
    </font>
    <font>
      <sz val="7"/>
      <name val="Frutiger-Light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2" borderId="0" applyNumberFormat="0" applyBorder="0" applyProtection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4" fontId="9" fillId="3" borderId="0" xfId="23" applyNumberFormat="1" applyFont="1" applyFill="1" applyAlignment="1">
      <alignment vertical="center"/>
      <protection/>
    </xf>
    <xf numFmtId="184" fontId="10" fillId="3" borderId="0" xfId="23" applyNumberFormat="1" applyFont="1" applyFill="1" applyAlignment="1">
      <alignment vertical="center"/>
      <protection/>
    </xf>
    <xf numFmtId="184" fontId="11" fillId="3" borderId="0" xfId="23" applyNumberFormat="1" applyFont="1" applyFill="1" applyAlignment="1">
      <alignment horizontal="center" vertical="center"/>
      <protection/>
    </xf>
    <xf numFmtId="185" fontId="9" fillId="3" borderId="0" xfId="23" applyNumberFormat="1" applyFont="1" applyFill="1" applyAlignment="1">
      <alignment vertical="center"/>
      <protection/>
    </xf>
    <xf numFmtId="185" fontId="9" fillId="3" borderId="0" xfId="23" applyNumberFormat="1" applyFont="1" applyFill="1" applyAlignment="1">
      <alignment horizontal="right" vertical="center"/>
      <protection/>
    </xf>
    <xf numFmtId="184" fontId="4" fillId="3" borderId="0" xfId="23" applyNumberFormat="1" applyFont="1" applyFill="1" applyAlignment="1">
      <alignment vertical="center"/>
      <protection/>
    </xf>
    <xf numFmtId="184" fontId="11" fillId="3" borderId="0" xfId="23" applyNumberFormat="1" applyFont="1" applyFill="1" applyAlignment="1">
      <alignment horizontal="centerContinuous" vertical="center"/>
      <protection/>
    </xf>
    <xf numFmtId="184" fontId="12" fillId="3" borderId="0" xfId="23" applyNumberFormat="1" applyFont="1" applyFill="1" applyAlignment="1">
      <alignment horizontal="centerContinuous" vertical="center"/>
      <protection/>
    </xf>
    <xf numFmtId="185" fontId="12" fillId="3" borderId="0" xfId="23" applyNumberFormat="1" applyFont="1" applyFill="1" applyAlignment="1">
      <alignment horizontal="centerContinuous" vertical="center"/>
      <protection/>
    </xf>
    <xf numFmtId="184" fontId="12" fillId="3" borderId="0" xfId="23" applyNumberFormat="1" applyFont="1" applyFill="1" applyAlignment="1">
      <alignment vertical="center"/>
      <protection/>
    </xf>
    <xf numFmtId="184" fontId="9" fillId="3" borderId="0" xfId="23" applyNumberFormat="1" applyFont="1" applyFill="1" applyAlignment="1">
      <alignment horizontal="centerContinuous" vertical="center"/>
      <protection/>
    </xf>
    <xf numFmtId="185" fontId="9" fillId="3" borderId="0" xfId="23" applyNumberFormat="1" applyFont="1" applyFill="1" applyAlignment="1">
      <alignment horizontal="centerContinuous" vertical="center"/>
      <protection/>
    </xf>
    <xf numFmtId="184" fontId="13" fillId="4" borderId="0" xfId="23" applyNumberFormat="1" applyFont="1" applyFill="1" applyBorder="1" applyAlignment="1">
      <alignment vertical="center"/>
      <protection/>
    </xf>
    <xf numFmtId="185" fontId="13" fillId="4" borderId="0" xfId="23" applyNumberFormat="1" applyFont="1" applyFill="1" applyBorder="1" applyAlignment="1">
      <alignment vertical="center"/>
      <protection/>
    </xf>
    <xf numFmtId="14" fontId="13" fillId="4" borderId="0" xfId="23" applyNumberFormat="1" applyFont="1" applyFill="1" applyBorder="1" applyAlignment="1">
      <alignment horizontal="right" vertical="center"/>
      <protection/>
    </xf>
    <xf numFmtId="184" fontId="9" fillId="3" borderId="0" xfId="23" applyNumberFormat="1" applyFont="1" applyFill="1" applyBorder="1" applyAlignment="1">
      <alignment vertical="center"/>
      <protection/>
    </xf>
    <xf numFmtId="184" fontId="14" fillId="3" borderId="0" xfId="23" applyNumberFormat="1" applyFont="1" applyFill="1" applyAlignment="1">
      <alignment vertical="center"/>
      <protection/>
    </xf>
    <xf numFmtId="184" fontId="9" fillId="3" borderId="0" xfId="23" applyNumberFormat="1" applyFont="1" applyFill="1" applyBorder="1" applyAlignment="1" quotePrefix="1">
      <alignment horizontal="left" vertical="center"/>
      <protection/>
    </xf>
    <xf numFmtId="184" fontId="9" fillId="3" borderId="0" xfId="23" applyNumberFormat="1" applyFont="1" applyFill="1" applyBorder="1" applyAlignment="1">
      <alignment horizontal="left" vertical="center"/>
      <protection/>
    </xf>
    <xf numFmtId="185" fontId="12" fillId="3" borderId="0" xfId="23" applyNumberFormat="1" applyFont="1" applyFill="1" applyAlignment="1">
      <alignment horizontal="right" vertical="center"/>
      <protection/>
    </xf>
    <xf numFmtId="185" fontId="16" fillId="3" borderId="0" xfId="23" applyNumberFormat="1" applyFont="1" applyFill="1" applyBorder="1" applyAlignment="1">
      <alignment vertical="center"/>
      <protection/>
    </xf>
    <xf numFmtId="184" fontId="9" fillId="3" borderId="0" xfId="23" applyNumberFormat="1" applyFont="1" applyFill="1" applyAlignment="1" quotePrefix="1">
      <alignment horizontal="left" vertical="center"/>
      <protection/>
    </xf>
    <xf numFmtId="184" fontId="9" fillId="3" borderId="0" xfId="23" applyNumberFormat="1" applyFont="1" applyFill="1" applyAlignment="1">
      <alignment horizontal="right" vertical="center"/>
      <protection/>
    </xf>
    <xf numFmtId="184" fontId="15" fillId="5" borderId="0" xfId="23" applyNumberFormat="1" applyFont="1" applyFill="1" applyAlignment="1">
      <alignment vertical="center"/>
      <protection/>
    </xf>
    <xf numFmtId="185" fontId="15" fillId="5" borderId="0" xfId="23" applyNumberFormat="1" applyFont="1" applyFill="1" applyAlignment="1">
      <alignment vertical="center"/>
      <protection/>
    </xf>
    <xf numFmtId="184" fontId="15" fillId="5" borderId="0" xfId="23" applyNumberFormat="1" applyFont="1" applyFill="1" applyAlignment="1">
      <alignment horizontal="right" vertical="center"/>
      <protection/>
    </xf>
    <xf numFmtId="194" fontId="9" fillId="3" borderId="0" xfId="23" applyNumberFormat="1" applyFont="1" applyFill="1" applyAlignment="1">
      <alignment vertical="center"/>
      <protection/>
    </xf>
    <xf numFmtId="194" fontId="9" fillId="3" borderId="0" xfId="23" applyNumberFormat="1" applyFont="1" applyFill="1" applyAlignment="1">
      <alignment horizontal="right" vertical="center"/>
      <protection/>
    </xf>
    <xf numFmtId="194" fontId="15" fillId="5" borderId="0" xfId="23" applyNumberFormat="1" applyFont="1" applyFill="1" applyAlignment="1">
      <alignment vertical="center"/>
      <protection/>
    </xf>
    <xf numFmtId="194" fontId="15" fillId="5" borderId="0" xfId="23" applyNumberFormat="1" applyFont="1" applyFill="1" applyAlignment="1">
      <alignment horizontal="right" vertical="center"/>
      <protection/>
    </xf>
  </cellXfs>
  <cellStyles count="11">
    <cellStyle name="Normal" xfId="0"/>
    <cellStyle name="Encabezado" xfId="15"/>
    <cellStyle name="Hyperlink" xfId="16"/>
    <cellStyle name="Followed Hyperlink" xfId="17"/>
    <cellStyle name="Milla¨_x0000_s [0]_HOJA (2)" xfId="18"/>
    <cellStyle name="Comma" xfId="19"/>
    <cellStyle name="Comma [0]" xfId="20"/>
    <cellStyle name="Currency" xfId="21"/>
    <cellStyle name="Currency [0]" xfId="22"/>
    <cellStyle name="Normal_Sabana V03 1202 (Asientos ARM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609975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09975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609975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609975" y="76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E52" sqref="E52"/>
    </sheetView>
  </sheetViews>
  <sheetFormatPr defaultColWidth="11.421875" defaultRowHeight="12.75"/>
  <cols>
    <col min="1" max="1" width="2.421875" style="1" customWidth="1"/>
    <col min="2" max="2" width="3.00390625" style="1" customWidth="1"/>
    <col min="3" max="3" width="9.421875" style="1" customWidth="1"/>
    <col min="4" max="4" width="9.7109375" style="1" customWidth="1"/>
    <col min="5" max="5" width="29.57421875" style="1" customWidth="1"/>
    <col min="6" max="6" width="6.7109375" style="4" customWidth="1"/>
    <col min="7" max="7" width="13.00390625" style="4" customWidth="1"/>
    <col min="8" max="8" width="13.00390625" style="5" customWidth="1"/>
    <col min="9" max="16384" width="10.28125" style="1" customWidth="1"/>
  </cols>
  <sheetData>
    <row r="1" spans="3:16" ht="30" customHeight="1">
      <c r="C1" s="2"/>
      <c r="E1" s="3"/>
      <c r="J1" s="6"/>
      <c r="K1" s="6"/>
      <c r="L1" s="6"/>
      <c r="M1" s="6"/>
      <c r="N1" s="6"/>
      <c r="O1" s="6"/>
      <c r="P1" s="6"/>
    </row>
    <row r="2" spans="3:16" ht="30" customHeight="1">
      <c r="C2" s="2"/>
      <c r="J2" s="6"/>
      <c r="K2" s="6"/>
      <c r="L2" s="6"/>
      <c r="M2" s="6"/>
      <c r="N2" s="6"/>
      <c r="O2" s="6"/>
      <c r="P2" s="6"/>
    </row>
    <row r="3" spans="1:16" s="10" customFormat="1" ht="11.25" customHeight="1">
      <c r="A3" s="7" t="s">
        <v>6</v>
      </c>
      <c r="B3" s="8"/>
      <c r="C3" s="8"/>
      <c r="D3" s="8"/>
      <c r="E3" s="8"/>
      <c r="F3" s="9"/>
      <c r="G3" s="9"/>
      <c r="H3" s="9"/>
      <c r="J3" s="6"/>
      <c r="K3" s="6"/>
      <c r="L3" s="6"/>
      <c r="M3" s="6"/>
      <c r="N3" s="6"/>
      <c r="O3" s="6"/>
      <c r="P3" s="6"/>
    </row>
    <row r="4" spans="1:16" ht="11.25" customHeight="1">
      <c r="A4" s="11" t="s">
        <v>7</v>
      </c>
      <c r="B4" s="11"/>
      <c r="C4" s="11"/>
      <c r="D4" s="11"/>
      <c r="E4" s="11"/>
      <c r="F4" s="12"/>
      <c r="G4" s="12"/>
      <c r="H4" s="12"/>
      <c r="J4" s="6"/>
      <c r="K4" s="6"/>
      <c r="L4" s="6"/>
      <c r="M4" s="6"/>
      <c r="N4" s="6"/>
      <c r="O4" s="6"/>
      <c r="P4" s="6"/>
    </row>
    <row r="5" spans="2:16" ht="12" customHeight="1">
      <c r="B5" s="16"/>
      <c r="G5" s="9"/>
      <c r="H5" s="20"/>
      <c r="J5" s="6"/>
      <c r="K5" s="6"/>
      <c r="L5" s="6"/>
      <c r="M5" s="6"/>
      <c r="N5" s="6"/>
      <c r="O5" s="6"/>
      <c r="P5" s="6"/>
    </row>
    <row r="6" spans="2:16" ht="12" customHeight="1">
      <c r="B6" s="16"/>
      <c r="F6" s="21"/>
      <c r="G6" s="12"/>
      <c r="J6" s="6"/>
      <c r="K6" s="6"/>
      <c r="L6" s="6"/>
      <c r="M6" s="6"/>
      <c r="N6" s="6"/>
      <c r="O6" s="6"/>
      <c r="P6" s="6"/>
    </row>
    <row r="7" spans="1:8" s="6" customFormat="1" ht="15.75">
      <c r="A7" s="13"/>
      <c r="B7" s="13"/>
      <c r="C7" s="13"/>
      <c r="D7" s="13"/>
      <c r="E7" s="13"/>
      <c r="F7" s="14"/>
      <c r="G7" s="15">
        <v>405055</v>
      </c>
      <c r="H7" s="15">
        <v>39447</v>
      </c>
    </row>
    <row r="8" spans="7:16" ht="9" customHeight="1">
      <c r="G8" s="1"/>
      <c r="H8" s="23"/>
      <c r="J8" s="6"/>
      <c r="K8" s="6"/>
      <c r="L8" s="6"/>
      <c r="M8" s="6"/>
      <c r="N8" s="6"/>
      <c r="O8" s="6"/>
      <c r="P8" s="6"/>
    </row>
    <row r="9" spans="3:16" ht="11.25">
      <c r="C9" s="18" t="s">
        <v>8</v>
      </c>
      <c r="G9" s="1">
        <v>3114539</v>
      </c>
      <c r="H9" s="23">
        <v>2655756</v>
      </c>
      <c r="J9" s="6"/>
      <c r="K9" s="6"/>
      <c r="L9" s="6"/>
      <c r="M9" s="6"/>
      <c r="N9" s="6"/>
      <c r="O9" s="6"/>
      <c r="P9" s="6"/>
    </row>
    <row r="10" spans="3:16" ht="11.25">
      <c r="C10" s="18" t="s">
        <v>9</v>
      </c>
      <c r="G10" s="1">
        <v>30222</v>
      </c>
      <c r="H10" s="23">
        <v>26995</v>
      </c>
      <c r="J10" s="6"/>
      <c r="K10" s="6"/>
      <c r="L10" s="6"/>
      <c r="M10" s="6"/>
      <c r="N10" s="6"/>
      <c r="O10" s="6"/>
      <c r="P10" s="6"/>
    </row>
    <row r="11" spans="3:16" ht="11.25">
      <c r="C11" s="18" t="s">
        <v>10</v>
      </c>
      <c r="G11" s="1">
        <v>1031457</v>
      </c>
      <c r="H11" s="23">
        <v>332524</v>
      </c>
      <c r="J11" s="6"/>
      <c r="K11" s="6"/>
      <c r="L11" s="6"/>
      <c r="M11" s="6"/>
      <c r="N11" s="6"/>
      <c r="O11" s="6"/>
      <c r="P11" s="6"/>
    </row>
    <row r="12" spans="3:16" ht="11.25">
      <c r="C12" s="18" t="s">
        <v>11</v>
      </c>
      <c r="G12" s="1">
        <v>-2733658</v>
      </c>
      <c r="H12" s="23">
        <v>-1880737</v>
      </c>
      <c r="J12" s="6"/>
      <c r="K12" s="6"/>
      <c r="L12" s="6"/>
      <c r="M12" s="6"/>
      <c r="N12" s="6"/>
      <c r="O12" s="6"/>
      <c r="P12" s="6"/>
    </row>
    <row r="13" spans="3:16" ht="11.25">
      <c r="C13" s="18" t="s">
        <v>12</v>
      </c>
      <c r="G13" s="1">
        <v>-443518</v>
      </c>
      <c r="H13" s="23">
        <v>-351296</v>
      </c>
      <c r="J13" s="6"/>
      <c r="K13" s="6"/>
      <c r="L13" s="6"/>
      <c r="M13" s="6"/>
      <c r="N13" s="6"/>
      <c r="O13" s="6"/>
      <c r="P13" s="6"/>
    </row>
    <row r="14" spans="3:16" ht="11.25">
      <c r="C14" s="19" t="s">
        <v>13</v>
      </c>
      <c r="G14" s="1">
        <v>-163157</v>
      </c>
      <c r="H14" s="23">
        <v>-89551</v>
      </c>
      <c r="J14" s="6"/>
      <c r="K14" s="6"/>
      <c r="L14" s="6"/>
      <c r="M14" s="6"/>
      <c r="N14" s="6"/>
      <c r="O14" s="6"/>
      <c r="P14" s="6"/>
    </row>
    <row r="15" spans="3:16" ht="11.25">
      <c r="C15" s="18" t="s">
        <v>14</v>
      </c>
      <c r="G15" s="1">
        <v>-17912</v>
      </c>
      <c r="H15" s="23">
        <v>-20984</v>
      </c>
      <c r="J15" s="6"/>
      <c r="K15" s="6"/>
      <c r="L15" s="6"/>
      <c r="M15" s="6"/>
      <c r="N15" s="6"/>
      <c r="O15" s="6"/>
      <c r="P15" s="6"/>
    </row>
    <row r="16" spans="3:16" ht="11.25">
      <c r="C16" s="18" t="s">
        <v>15</v>
      </c>
      <c r="G16" s="1">
        <v>-521853</v>
      </c>
      <c r="H16" s="23">
        <v>-439352</v>
      </c>
      <c r="J16" s="6"/>
      <c r="K16" s="6"/>
      <c r="L16" s="6"/>
      <c r="M16" s="6"/>
      <c r="N16" s="6"/>
      <c r="O16" s="6"/>
      <c r="P16" s="6"/>
    </row>
    <row r="17" spans="3:16" ht="11.25" hidden="1">
      <c r="C17" s="18" t="s">
        <v>16</v>
      </c>
      <c r="G17" s="1" t="e">
        <f>+#REF!-#REF!</f>
        <v>#REF!</v>
      </c>
      <c r="H17" s="23"/>
      <c r="J17" s="6"/>
      <c r="K17" s="6"/>
      <c r="L17" s="6"/>
      <c r="M17" s="6"/>
      <c r="N17" s="6"/>
      <c r="O17" s="6"/>
      <c r="P17" s="6"/>
    </row>
    <row r="18" spans="7:16" ht="7.5" customHeight="1">
      <c r="G18" s="1"/>
      <c r="H18" s="23"/>
      <c r="J18" s="6"/>
      <c r="K18" s="6"/>
      <c r="L18" s="6"/>
      <c r="M18" s="6"/>
      <c r="N18" s="6"/>
      <c r="O18" s="6"/>
      <c r="P18" s="6"/>
    </row>
    <row r="19" spans="1:16" s="17" customFormat="1" ht="9.75" customHeight="1">
      <c r="A19" s="24"/>
      <c r="B19" s="24" t="s">
        <v>0</v>
      </c>
      <c r="C19" s="24" t="s">
        <v>17</v>
      </c>
      <c r="D19" s="24"/>
      <c r="E19" s="24"/>
      <c r="F19" s="25"/>
      <c r="G19" s="24">
        <f>SUM(G9:G16)</f>
        <v>296120</v>
      </c>
      <c r="H19" s="26">
        <f>SUM(H9:H17)</f>
        <v>233355</v>
      </c>
      <c r="J19" s="6"/>
      <c r="K19" s="6"/>
      <c r="L19" s="6"/>
      <c r="M19" s="6"/>
      <c r="N19" s="6"/>
      <c r="O19" s="6"/>
      <c r="P19" s="6"/>
    </row>
    <row r="20" spans="3:16" ht="10.5" customHeight="1">
      <c r="C20" s="18"/>
      <c r="G20" s="1"/>
      <c r="H20" s="23"/>
      <c r="J20" s="6"/>
      <c r="K20" s="6"/>
      <c r="L20" s="6"/>
      <c r="M20" s="6"/>
      <c r="N20" s="6"/>
      <c r="O20" s="6"/>
      <c r="P20" s="6"/>
    </row>
    <row r="21" spans="3:16" ht="10.5" customHeight="1">
      <c r="C21" s="18" t="s">
        <v>18</v>
      </c>
      <c r="G21" s="1">
        <v>30864</v>
      </c>
      <c r="H21" s="23">
        <v>22630</v>
      </c>
      <c r="J21" s="6"/>
      <c r="K21" s="6"/>
      <c r="L21" s="6"/>
      <c r="M21" s="6"/>
      <c r="N21" s="6"/>
      <c r="O21" s="6"/>
      <c r="P21" s="6"/>
    </row>
    <row r="22" spans="3:16" ht="10.5" customHeight="1">
      <c r="C22" s="18" t="s">
        <v>19</v>
      </c>
      <c r="G22" s="1">
        <v>-261299</v>
      </c>
      <c r="H22" s="23">
        <v>-164707</v>
      </c>
      <c r="J22" s="6"/>
      <c r="K22" s="6"/>
      <c r="L22" s="6"/>
      <c r="M22" s="6"/>
      <c r="N22" s="6"/>
      <c r="O22" s="6"/>
      <c r="P22" s="6"/>
    </row>
    <row r="23" spans="3:16" ht="10.5" customHeight="1">
      <c r="C23" s="18" t="s">
        <v>20</v>
      </c>
      <c r="G23" s="1">
        <v>-59494</v>
      </c>
      <c r="H23" s="23">
        <v>19959</v>
      </c>
      <c r="J23" s="6"/>
      <c r="K23" s="6"/>
      <c r="L23" s="6"/>
      <c r="M23" s="6"/>
      <c r="N23" s="6"/>
      <c r="O23" s="6"/>
      <c r="P23" s="6"/>
    </row>
    <row r="24" spans="3:16" ht="10.5" customHeight="1">
      <c r="C24" s="18" t="s">
        <v>21</v>
      </c>
      <c r="G24" s="1">
        <v>-3921</v>
      </c>
      <c r="H24" s="23">
        <v>-5556</v>
      </c>
      <c r="J24" s="6"/>
      <c r="K24" s="6"/>
      <c r="L24" s="6"/>
      <c r="M24" s="6"/>
      <c r="N24" s="6"/>
      <c r="O24" s="6"/>
      <c r="P24" s="6"/>
    </row>
    <row r="25" spans="7:16" ht="7.5" customHeight="1">
      <c r="G25" s="1"/>
      <c r="H25" s="23"/>
      <c r="J25" s="6"/>
      <c r="K25" s="6"/>
      <c r="L25" s="6"/>
      <c r="M25" s="6"/>
      <c r="N25" s="6"/>
      <c r="O25" s="6"/>
      <c r="P25" s="6"/>
    </row>
    <row r="26" spans="1:16" s="17" customFormat="1" ht="9.75" customHeight="1">
      <c r="A26" s="24"/>
      <c r="B26" s="24" t="s">
        <v>1</v>
      </c>
      <c r="C26" s="24" t="s">
        <v>22</v>
      </c>
      <c r="D26" s="24"/>
      <c r="E26" s="24"/>
      <c r="F26" s="25"/>
      <c r="G26" s="24">
        <f>SUM(G21:G25)</f>
        <v>-293850</v>
      </c>
      <c r="H26" s="26">
        <f>SUM(H21:H25)</f>
        <v>-127674</v>
      </c>
      <c r="J26" s="6"/>
      <c r="K26" s="6"/>
      <c r="L26" s="6"/>
      <c r="M26" s="6"/>
      <c r="N26" s="6"/>
      <c r="O26" s="6"/>
      <c r="P26" s="6"/>
    </row>
    <row r="27" spans="3:16" ht="10.5" customHeight="1">
      <c r="C27" s="18"/>
      <c r="G27" s="1"/>
      <c r="H27" s="23"/>
      <c r="J27" s="6"/>
      <c r="K27" s="6"/>
      <c r="L27" s="6"/>
      <c r="M27" s="6"/>
      <c r="N27" s="6"/>
      <c r="O27" s="6"/>
      <c r="P27" s="6"/>
    </row>
    <row r="28" spans="1:16" s="17" customFormat="1" ht="9.75" customHeight="1">
      <c r="A28" s="24"/>
      <c r="B28" s="24" t="s">
        <v>2</v>
      </c>
      <c r="C28" s="24" t="s">
        <v>23</v>
      </c>
      <c r="D28" s="24"/>
      <c r="E28" s="24"/>
      <c r="F28" s="25"/>
      <c r="G28" s="24">
        <v>9387</v>
      </c>
      <c r="H28" s="26">
        <v>4243</v>
      </c>
      <c r="J28" s="6"/>
      <c r="K28" s="6"/>
      <c r="L28" s="6"/>
      <c r="M28" s="6"/>
      <c r="N28" s="6"/>
      <c r="O28" s="6"/>
      <c r="P28" s="6"/>
    </row>
    <row r="29" spans="3:16" ht="11.25">
      <c r="C29" s="18"/>
      <c r="G29" s="1"/>
      <c r="H29" s="23"/>
      <c r="J29" s="6"/>
      <c r="K29" s="6"/>
      <c r="L29" s="6"/>
      <c r="M29" s="6"/>
      <c r="N29" s="6"/>
      <c r="O29" s="6"/>
      <c r="P29" s="6"/>
    </row>
    <row r="30" spans="1:16" s="17" customFormat="1" ht="9.75" customHeight="1">
      <c r="A30" s="24"/>
      <c r="B30" s="24" t="s">
        <v>3</v>
      </c>
      <c r="C30" s="24" t="s">
        <v>24</v>
      </c>
      <c r="D30" s="24"/>
      <c r="E30" s="24"/>
      <c r="F30" s="25"/>
      <c r="G30" s="24">
        <v>11657</v>
      </c>
      <c r="H30" s="26">
        <f>H19+H26+H28</f>
        <v>109924</v>
      </c>
      <c r="J30" s="6"/>
      <c r="K30" s="6"/>
      <c r="L30" s="6"/>
      <c r="M30" s="6"/>
      <c r="N30" s="6"/>
      <c r="O30" s="6"/>
      <c r="P30" s="6"/>
    </row>
    <row r="31" spans="7:16" ht="10.5" customHeight="1">
      <c r="G31" s="1"/>
      <c r="H31" s="23"/>
      <c r="J31" s="6"/>
      <c r="K31" s="6"/>
      <c r="L31" s="6"/>
      <c r="M31" s="6"/>
      <c r="N31" s="6"/>
      <c r="O31" s="6"/>
      <c r="P31" s="6"/>
    </row>
    <row r="32" spans="3:16" ht="10.5" customHeight="1">
      <c r="C32" s="22" t="s">
        <v>25</v>
      </c>
      <c r="G32" s="1">
        <v>115193</v>
      </c>
      <c r="H32" s="23">
        <v>-10065</v>
      </c>
      <c r="J32" s="6"/>
      <c r="K32" s="6"/>
      <c r="L32" s="6"/>
      <c r="M32" s="6"/>
      <c r="N32" s="6"/>
      <c r="O32" s="6"/>
      <c r="P32" s="6"/>
    </row>
    <row r="33" spans="7:16" ht="7.5" customHeight="1">
      <c r="G33" s="1"/>
      <c r="H33" s="23"/>
      <c r="J33" s="6"/>
      <c r="K33" s="6"/>
      <c r="L33" s="6"/>
      <c r="M33" s="6"/>
      <c r="N33" s="6"/>
      <c r="O33" s="6"/>
      <c r="P33" s="6"/>
    </row>
    <row r="34" spans="1:16" s="17" customFormat="1" ht="9.75" customHeight="1">
      <c r="A34" s="24"/>
      <c r="B34" s="24" t="s">
        <v>4</v>
      </c>
      <c r="C34" s="24" t="s">
        <v>26</v>
      </c>
      <c r="D34" s="24"/>
      <c r="E34" s="24"/>
      <c r="F34" s="25"/>
      <c r="G34" s="24">
        <f>G30+G32</f>
        <v>126850</v>
      </c>
      <c r="H34" s="26">
        <f>H30+H32</f>
        <v>99859</v>
      </c>
      <c r="J34" s="6"/>
      <c r="K34" s="6"/>
      <c r="L34" s="6"/>
      <c r="M34" s="6"/>
      <c r="N34" s="6"/>
      <c r="O34" s="6"/>
      <c r="P34" s="6"/>
    </row>
    <row r="35" spans="7:16" ht="7.5" customHeight="1">
      <c r="G35" s="1"/>
      <c r="H35" s="23"/>
      <c r="J35" s="6"/>
      <c r="K35" s="6"/>
      <c r="L35" s="6"/>
      <c r="M35" s="6"/>
      <c r="N35" s="6"/>
      <c r="O35" s="6"/>
      <c r="P35" s="6"/>
    </row>
    <row r="36" spans="1:16" s="17" customFormat="1" ht="9.75" customHeight="1">
      <c r="A36" s="24"/>
      <c r="B36" s="24" t="s">
        <v>5</v>
      </c>
      <c r="C36" s="24" t="s">
        <v>27</v>
      </c>
      <c r="D36" s="24"/>
      <c r="E36" s="24"/>
      <c r="F36" s="25"/>
      <c r="G36" s="24">
        <v>38927</v>
      </c>
      <c r="H36" s="26">
        <v>35960</v>
      </c>
      <c r="J36" s="6"/>
      <c r="K36" s="6"/>
      <c r="L36" s="6"/>
      <c r="M36" s="6"/>
      <c r="N36" s="6"/>
      <c r="O36" s="6"/>
      <c r="P36" s="6"/>
    </row>
    <row r="37" spans="7:16" ht="10.5" customHeight="1">
      <c r="G37" s="1"/>
      <c r="H37" s="23"/>
      <c r="J37" s="6"/>
      <c r="K37" s="6"/>
      <c r="L37" s="6"/>
      <c r="M37" s="6"/>
      <c r="N37" s="6"/>
      <c r="O37" s="6"/>
      <c r="P37" s="6"/>
    </row>
    <row r="38" spans="3:16" ht="10.5" customHeight="1">
      <c r="C38" s="16" t="s">
        <v>28</v>
      </c>
      <c r="G38" s="1">
        <v>-12860</v>
      </c>
      <c r="H38" s="23">
        <v>-1733</v>
      </c>
      <c r="J38" s="6"/>
      <c r="K38" s="6"/>
      <c r="L38" s="6"/>
      <c r="M38" s="6"/>
      <c r="N38" s="6"/>
      <c r="O38" s="6"/>
      <c r="P38" s="6"/>
    </row>
    <row r="39" spans="3:16" ht="10.5" customHeight="1">
      <c r="C39" s="16" t="s">
        <v>29</v>
      </c>
      <c r="G39" s="1">
        <v>-12515</v>
      </c>
      <c r="H39" s="23">
        <v>-13683</v>
      </c>
      <c r="J39" s="6"/>
      <c r="K39" s="6"/>
      <c r="L39" s="6"/>
      <c r="M39" s="6"/>
      <c r="N39" s="6"/>
      <c r="O39" s="6"/>
      <c r="P39" s="6"/>
    </row>
    <row r="40" spans="7:16" ht="7.5" customHeight="1">
      <c r="G40" s="1"/>
      <c r="H40" s="23"/>
      <c r="J40" s="6"/>
      <c r="K40" s="6"/>
      <c r="L40" s="6"/>
      <c r="M40" s="6"/>
      <c r="N40" s="6"/>
      <c r="O40" s="6"/>
      <c r="P40" s="6"/>
    </row>
    <row r="41" spans="1:16" s="17" customFormat="1" ht="9.75" customHeight="1">
      <c r="A41" s="24"/>
      <c r="B41" s="24" t="s">
        <v>5</v>
      </c>
      <c r="C41" s="24" t="s">
        <v>30</v>
      </c>
      <c r="D41" s="24"/>
      <c r="E41" s="24"/>
      <c r="F41" s="25"/>
      <c r="G41" s="24">
        <f>G34+G39+G36+G38</f>
        <v>140402</v>
      </c>
      <c r="H41" s="26">
        <f>H34+H39+H36+H38</f>
        <v>120403</v>
      </c>
      <c r="J41" s="6"/>
      <c r="K41" s="6"/>
      <c r="L41" s="6"/>
      <c r="M41" s="6"/>
      <c r="N41" s="6"/>
      <c r="O41" s="6"/>
      <c r="P41" s="6"/>
    </row>
    <row r="42" spans="7:16" ht="10.5" customHeight="1">
      <c r="G42" s="1"/>
      <c r="H42" s="23"/>
      <c r="J42" s="6"/>
      <c r="K42" s="6"/>
      <c r="L42" s="6"/>
      <c r="M42" s="6"/>
      <c r="N42" s="6"/>
      <c r="O42" s="6"/>
      <c r="P42" s="6"/>
    </row>
    <row r="43" spans="3:16" ht="10.5" customHeight="1">
      <c r="C43" s="16" t="s">
        <v>31</v>
      </c>
      <c r="G43" s="1">
        <v>90470</v>
      </c>
      <c r="H43" s="23">
        <v>90470</v>
      </c>
      <c r="J43" s="6"/>
      <c r="K43" s="6"/>
      <c r="L43" s="6"/>
      <c r="M43" s="6"/>
      <c r="N43" s="6"/>
      <c r="O43" s="6"/>
      <c r="P43" s="6"/>
    </row>
    <row r="44" spans="3:16" ht="5.25" customHeight="1">
      <c r="C44" s="16"/>
      <c r="G44" s="1"/>
      <c r="H44" s="23"/>
      <c r="J44" s="6"/>
      <c r="K44" s="6"/>
      <c r="L44" s="6"/>
      <c r="M44" s="6"/>
      <c r="N44" s="6"/>
      <c r="O44" s="6"/>
      <c r="P44" s="6"/>
    </row>
    <row r="45" spans="3:16" ht="10.5" customHeight="1">
      <c r="C45" s="19" t="s">
        <v>32</v>
      </c>
      <c r="G45" s="27">
        <v>1.2599756825467006</v>
      </c>
      <c r="H45" s="28">
        <f>+(H34+H38)/H43</f>
        <v>1.0846247374820381</v>
      </c>
      <c r="J45" s="6"/>
      <c r="K45" s="6"/>
      <c r="L45" s="6"/>
      <c r="M45" s="6"/>
      <c r="N45" s="6"/>
      <c r="O45" s="6"/>
      <c r="P45" s="6"/>
    </row>
    <row r="46" spans="3:16" ht="10.5" customHeight="1">
      <c r="C46" s="19" t="s">
        <v>33</v>
      </c>
      <c r="G46" s="27">
        <v>0.2919420802475959</v>
      </c>
      <c r="H46" s="28">
        <f>+(H36+H39)/H43</f>
        <v>0.24623632143251906</v>
      </c>
      <c r="J46" s="6"/>
      <c r="K46" s="6"/>
      <c r="L46" s="6"/>
      <c r="M46" s="6"/>
      <c r="N46" s="6"/>
      <c r="O46" s="6"/>
      <c r="P46" s="6"/>
    </row>
    <row r="47" spans="7:16" ht="7.5" customHeight="1">
      <c r="G47" s="1"/>
      <c r="H47" s="23"/>
      <c r="J47" s="6"/>
      <c r="K47" s="6"/>
      <c r="L47" s="6"/>
      <c r="M47" s="6"/>
      <c r="N47" s="6"/>
      <c r="O47" s="6"/>
      <c r="P47" s="6"/>
    </row>
    <row r="48" spans="1:16" s="17" customFormat="1" ht="9.75" customHeight="1">
      <c r="A48" s="24"/>
      <c r="B48" s="24" t="s">
        <v>34</v>
      </c>
      <c r="C48" s="24" t="s">
        <v>35</v>
      </c>
      <c r="D48" s="24"/>
      <c r="E48" s="24"/>
      <c r="F48" s="25"/>
      <c r="G48" s="29">
        <v>1.5519177627942964</v>
      </c>
      <c r="H48" s="30">
        <f>H41/H43</f>
        <v>1.3308610589145573</v>
      </c>
      <c r="J48" s="6"/>
      <c r="K48" s="6"/>
      <c r="L48" s="6"/>
      <c r="M48" s="6"/>
      <c r="N48" s="6"/>
      <c r="O48" s="6"/>
      <c r="P48" s="6"/>
    </row>
    <row r="49" spans="10:16" ht="11.25">
      <c r="J49" s="6"/>
      <c r="K49" s="6"/>
      <c r="L49" s="6"/>
      <c r="M49" s="6"/>
      <c r="N49" s="6"/>
      <c r="O49" s="6"/>
      <c r="P49" s="6"/>
    </row>
    <row r="50" spans="10:16" ht="11.25">
      <c r="J50" s="6"/>
      <c r="K50" s="6"/>
      <c r="L50" s="6"/>
      <c r="M50" s="6"/>
      <c r="N50" s="6"/>
      <c r="O50" s="6"/>
      <c r="P50" s="6"/>
    </row>
    <row r="51" spans="10:16" ht="11.25">
      <c r="J51" s="6"/>
      <c r="K51" s="6"/>
      <c r="L51" s="6"/>
      <c r="M51" s="6"/>
      <c r="N51" s="6"/>
      <c r="O51" s="6"/>
      <c r="P51" s="6"/>
    </row>
    <row r="52" spans="10:16" ht="11.25">
      <c r="J52" s="6"/>
      <c r="K52" s="6"/>
      <c r="L52" s="6"/>
      <c r="M52" s="6"/>
      <c r="N52" s="6"/>
      <c r="O52" s="6"/>
      <c r="P52" s="6"/>
    </row>
    <row r="53" spans="10:16" ht="11.25">
      <c r="J53" s="6"/>
      <c r="K53" s="6"/>
      <c r="L53" s="6"/>
      <c r="M53" s="6"/>
      <c r="N53" s="6"/>
      <c r="O53" s="6"/>
      <c r="P53" s="6"/>
    </row>
    <row r="54" spans="10:16" ht="11.25">
      <c r="J54" s="6"/>
      <c r="K54" s="6"/>
      <c r="L54" s="6"/>
      <c r="M54" s="6"/>
      <c r="N54" s="6"/>
      <c r="O54" s="6"/>
      <c r="P54" s="6"/>
    </row>
    <row r="55" spans="10:16" ht="11.25">
      <c r="J55" s="6"/>
      <c r="K55" s="6"/>
      <c r="L55" s="6"/>
      <c r="M55" s="6"/>
      <c r="N55" s="6"/>
      <c r="O55" s="6"/>
      <c r="P55" s="6"/>
    </row>
  </sheetData>
  <printOptions horizontalCentered="1"/>
  <pageMargins left="0.31496062992125984" right="0.03937007874015748" top="0.2362204724409449" bottom="0.2362204724409449" header="0.5118110236220472" footer="0.2362204724409449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Abengoa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2009-02-24T17:47:15Z</cp:lastPrinted>
  <dcterms:created xsi:type="dcterms:W3CDTF">2009-02-24T17:45:23Z</dcterms:created>
  <dcterms:modified xsi:type="dcterms:W3CDTF">2009-02-24T17:47:20Z</dcterms:modified>
  <cp:category/>
  <cp:version/>
  <cp:contentType/>
  <cp:contentStatus/>
</cp:coreProperties>
</file>